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'Доходы'!$B$1:$E$1</definedName>
    <definedName name="__bookmark_2">'Доходы'!$B$2:$E$51</definedName>
    <definedName name="__bookmark_4">#REF!</definedName>
    <definedName name="__bookmark_6">#REF!</definedName>
    <definedName name="__bookmark_7">#REF!</definedName>
    <definedName name="_xlnm.Print_Titles" localSheetId="0">'Доходы'!$2:$5</definedName>
  </definedNames>
  <calcPr fullCalcOnLoad="1"/>
</workbook>
</file>

<file path=xl/sharedStrings.xml><?xml version="1.0" encoding="utf-8"?>
<sst xmlns="http://schemas.openxmlformats.org/spreadsheetml/2006/main" count="155" uniqueCount="149">
  <si>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</si>
  <si>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</si>
  <si>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</si>
  <si>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</si>
  <si>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</si>
  <si>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</si>
  <si>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3</t>
  </si>
  <si>
    <t>4</t>
  </si>
  <si>
    <t>5</t>
  </si>
  <si>
    <t>6</t>
  </si>
  <si>
    <t>Доходы бюджета - всего</t>
  </si>
  <si>
    <t>X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</si>
  <si>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</si>
  <si>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</si>
  <si>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</si>
  <si>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</si>
  <si>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</si>
  <si>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</si>
  <si>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</si>
  <si>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Земельный налог (по обязательствам, возникшим до 1 января 2006 года)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</si>
  <si>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</si>
  <si>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</si>
  <si>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доходы от оказания платных услуг (работ)</t>
  </si>
  <si>
    <t>Прочие доходы от компенсации затрат бюджетов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</si>
  <si>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</si>
  <si>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</si>
  <si>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</si>
  <si>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Инициативные платежи, зачисляемые в бюджеты сельских поселений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</si>
  <si>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</si>
  <si>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</si>
  <si>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</si>
  <si>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</si>
  <si>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комплексного развития сельских территорий</t>
  </si>
  <si>
    <t>Прочие субсидии бюджетам сельских поселений</t>
  </si>
  <si>
    <t>Прочие безвозмездные поступления от негосударственных организаций в бюджеты сельских поселений</t>
  </si>
  <si>
    <t>2. Расходы бюджета</t>
  </si>
  <si>
    <t>Код расхода по бюджетной классификации</t>
  </si>
  <si>
    <t>Расходы бюджета - 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</si>
  <si>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</si>
  <si>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</si>
  <si>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</si>
  <si>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</si>
  <si>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</si>
  <si>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</si>
  <si>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</si>
  <si>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</si>
  <si>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</si>
  <si>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</si>
  <si>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Дополнительное образование детей</t>
  </si>
  <si>
    <t>Культура</t>
  </si>
  <si>
    <t>Пенсионное обеспечение</t>
  </si>
  <si>
    <t>Физическая культура</t>
  </si>
  <si>
    <t>7</t>
  </si>
  <si>
    <t>Процент ожидаемого исполнения от уточненного плана</t>
  </si>
  <si>
    <t>Итого ожидаемое исполнение 
в 2021 году</t>
  </si>
  <si>
    <t>Оценка ожидаемого исполнения бюджета поселения в 2021 году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</si>
  <si>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</si>
  <si>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</si>
  <si>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</si>
  <si>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</si>
  <si>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</si>
  <si>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</si>
  <si>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1 05 03000 01 0000 110</t>
  </si>
  <si>
    <t>1 06 00000 00 0000 000</t>
  </si>
  <si>
    <t>1 06 01000 00 0000 000</t>
  </si>
  <si>
    <t>1 06 01030 10 0000 110</t>
  </si>
  <si>
    <t>1 06 06000 00 0000 000</t>
  </si>
  <si>
    <t>1 06 06030 10 0000 110</t>
  </si>
  <si>
    <t>1 06 06040 10 0000 110</t>
  </si>
  <si>
    <t>1 08 00000 00 0000 000</t>
  </si>
  <si>
    <t>1 08 07000 01 0000 110</t>
  </si>
  <si>
    <t>1 09 04050 00 0000 110</t>
  </si>
  <si>
    <t>1 09 00000 00 0000 000</t>
  </si>
  <si>
    <t>1 11 00000 00 0000 000</t>
  </si>
  <si>
    <t>1 11 05020 00 0000 120</t>
  </si>
  <si>
    <t>1 11 05030 00 0000 120</t>
  </si>
  <si>
    <t>1 13 00000 00 0000 000</t>
  </si>
  <si>
    <t>1 13 01990 00 0000 130</t>
  </si>
  <si>
    <t>1 13 02990 00 0000 130</t>
  </si>
  <si>
    <t>1 14 00000 00 0000 000</t>
  </si>
  <si>
    <t>1 14 06020 00 0000 430</t>
  </si>
  <si>
    <t>1 16 00000 00 0000 000</t>
  </si>
  <si>
    <t>1 16 01080 01 0000 140</t>
  </si>
  <si>
    <t>1 16 10120 00 0000 140</t>
  </si>
  <si>
    <t>1 17 00000 00 0000 000</t>
  </si>
  <si>
    <t>1 17 15030 10 0000 150</t>
  </si>
  <si>
    <t>2 00 00000 00 0000 000</t>
  </si>
  <si>
    <t>2 02 00000 00 0000 000</t>
  </si>
  <si>
    <t>2 02 10000 00 0000 000</t>
  </si>
  <si>
    <t>2 02 15001 00 0000 150</t>
  </si>
  <si>
    <t>2 02 15002 00 0000 150</t>
  </si>
  <si>
    <t>2 02 16001 00 0000 150</t>
  </si>
  <si>
    <t>2 02 20000 00 0000 150</t>
  </si>
  <si>
    <t>2 02 20216 10 0000 150</t>
  </si>
  <si>
    <t>2 02 29999 10 0000 150</t>
  </si>
  <si>
    <t>2 02 25576 10 0000 150</t>
  </si>
  <si>
    <t>2 04 00000 00 0000 000</t>
  </si>
  <si>
    <t>2 04 05099 10 0000 150</t>
  </si>
  <si>
    <t xml:space="preserve">БЕЗВОЗМЕЗДНЫЕ ПОСТУПЛЕНИЯ ОТ НЕГОСУДАРСТВЕННЫХ ОРГАНИЗАЦИЙ </t>
  </si>
  <si>
    <t xml:space="preserve">Субсидии бюджетам бюджетной системы Российской Федерации (межбюджетные субсидии) 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</si>
  <si>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</si>
  <si>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</si>
  <si>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</si>
  <si>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ПРОЧИЕ НЕНАЛОГОВЫЕ ДОХОДЫ </t>
  </si>
  <si>
    <t xml:space="preserve">ШТРАФЫ, САНКЦИИ, ВОЗМЕЩЕНИЕ УЩЕРБА </t>
  </si>
  <si>
    <t xml:space="preserve">ДОХОДЫ ОТ ПРОДАЖИ МАТЕРИАЛЬНЫХ И НЕМАТЕРИАЛЬНЫХ АКТИВОВ </t>
  </si>
  <si>
    <t>1 13 01000 00 0000 130</t>
  </si>
  <si>
    <t>1 13 02000 00 0000 130</t>
  </si>
  <si>
    <t xml:space="preserve">ДОХОДЫ ОТ ОКАЗАНИЯ ПЛАТНЫХ УСЛУГ И КОМПЕНСАЦИИ ЗАТРАТ ГОСУДАРСТВА </t>
  </si>
  <si>
    <t xml:space="preserve">Доходы от оказания платных услуг (работ) </t>
  </si>
  <si>
    <t xml:space="preserve">Доходы от компенсации затрат государства </t>
  </si>
  <si>
    <t xml:space="preserve">ДОХОДЫ ОТ ИСПОЛЬЗОВАНИЯ ИМУЩЕСТВА, НАХОДЯЩЕГОСЯ В ГОСУДАРСТВЕННОЙ И МУНИЦИПАЛЬНОЙ СОБСТВЕННОСТИ </t>
  </si>
  <si>
    <t xml:space="preserve">ЗАДОЛЖЕННОСТЬ И ПЕРЕРАСЧЕТЫ ПО ОТМЕНЕННЫМ НАЛОГАМ, СБОРАМ И ИНЫМ ОБЯЗАТЕЛЬНЫМ ПЛАТЕЖАМ </t>
  </si>
  <si>
    <t xml:space="preserve">ГОСУДАРСТВЕННАЯ ПОШЛИНА </t>
  </si>
  <si>
    <t xml:space="preserve">Земельный налог </t>
  </si>
  <si>
    <t xml:space="preserve">НАЛОГИ НА ИМУЩЕСТВО </t>
  </si>
  <si>
    <t xml:space="preserve">Налог на имущество физических лиц </t>
  </si>
  <si>
    <t xml:space="preserve">НАЛОГИ НА СОВОКУПНЫЙ ДОХОД </t>
  </si>
  <si>
    <t xml:space="preserve">НАЛОГИ НА ТОВАРЫ (РАБОТЫ, УСЛУГИ), РЕАЛИЗУЕМЫЕ НА ТЕРРИТОРИИ РОССИЙСКОЙ ФЕДЕРАЦИИ </t>
  </si>
  <si>
    <t xml:space="preserve">НАЛОГИ НА ПРИБЫЛЬ, ДОХОДЫ </t>
  </si>
  <si>
    <t xml:space="preserve">НАЛОГОВЫЕ И НЕНАЛОГОВЫЕ ДОХОДЫ </t>
  </si>
  <si>
    <t>0100</t>
  </si>
  <si>
    <t>0102</t>
  </si>
  <si>
    <t>0104</t>
  </si>
  <si>
    <t>0113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</si>
  <si>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</si>
  <si>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</si>
  <si>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</si>
  <si>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</si>
  <si>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</si>
  <si>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</si>
  <si>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</si>
  <si>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</si>
  <si>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</si>
  <si>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0505</t>
  </si>
  <si>
    <t>0700</t>
  </si>
  <si>
    <t>0703</t>
  </si>
  <si>
    <t>0800</t>
  </si>
  <si>
    <t>0801</t>
  </si>
  <si>
    <t>1000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</si>
  <si>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</si>
  <si>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</si>
  <si>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</si>
  <si>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 xml:space="preserve">ЖИЛИЩНО-КОММУНАЛЬНОЕ ХОЗЯЙСТВО </t>
  </si>
  <si>
    <t>ОБРАЗОВАНИЕ</t>
  </si>
  <si>
    <t xml:space="preserve">КУЛЬТУРА, КИНЕМАТОГРАФИЯ </t>
  </si>
  <si>
    <t xml:space="preserve">СОЦИАЛЬНАЯ ПОЛИТИКА </t>
  </si>
  <si>
    <t xml:space="preserve">ФИЗИЧЕСКАЯ КУЛЬТУРА И СПОРТ </t>
  </si>
  <si>
    <t xml:space="preserve">Результат исполнения бюджета (дефицит/профицит)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</si>
</sst>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174" fontId="2" fillId="0" borderId="13" xfId="0" applyNumberFormat="1" applyFont="1" applyBorder="1" applyAlignment="1">
      <alignment horizontal="right" wrapText="1"/>
    </xf>
    <xf numFmtId="174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right" wrapText="1"/>
    </xf>
    <xf numFmtId="3" fontId="4" fillId="33" borderId="17" xfId="52" applyNumberFormat="1" applyFont="1" applyFill="1" applyBorder="1" applyAlignment="1" applyProtection="1">
      <alignment horizontal="center" vertical="center" wrapText="1"/>
      <protection locked="0"/>
    </xf>
    <xf numFmtId="0" fontId="39" fillId="33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174" fontId="2" fillId="0" borderId="18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PageLayoutView="0" workbookViewId="0" topLeftCell="A43">
      <selection activeCell="H57" sqref="H57"/>
    </sheetView>
  </sheetViews>
  <sheetFormatPr defaultColWidth="9.140625" defaultRowHeight="12.75"/>
  <cols>
    <col min="1" max="1" width="19.00390625" style="0" customWidth="1"/>
    <col min="2" max="2" width="71.421875" style="0" customWidth="1"/>
    <col min="3" max="3" width="14.140625" style="0" customWidth="1"/>
    <col min="4" max="5" width="13.140625" style="0" customWidth="1"/>
    <col min="6" max="6" width="15.8515625" style="0" customWidth="1"/>
    <col min="8" max="8" width="12.421875" style="0" bestFit="1" customWidth="1"/>
  </cols>
  <sheetData>
    <row r="1" spans="2:5" ht="12.75">
      <c r="B1" s="23" t="s">
        <v>55</v>
      </c>
      <c r="C1" s="22"/>
      <c r="D1" s="22"/>
      <c r="E1" s="22"/>
    </row>
    <row r="2" spans="2:5" ht="15" customHeight="1">
      <c r="B2" s="21" t="s">
        <v>0</v>
      </c>
      <c r="C2" s="22"/>
      <c r="D2" s="22"/>
      <c r="E2" s="22"/>
    </row>
    <row r="3" spans="2:5" ht="12">
      <c r="B3" s="1"/>
      <c r="C3" s="1"/>
      <c r="D3" s="1"/>
      <c r="E3" s="1"/>
    </row>
    <row r="4" spans="1:6" ht="39" customHeight="1">
      <c r="A4" s="2" t="s">
        <v>2</v>
      </c>
      <c r="B4" s="2" t="s">
        <v>1</v>
      </c>
      <c r="C4" s="2" t="s">
        <v>3</v>
      </c>
      <c r="D4" s="2" t="s">
        <v>4</v>
      </c>
      <c r="E4" s="10" t="s">
        <v>54</v>
      </c>
      <c r="F4" s="11" t="s">
        <v>53</v>
      </c>
    </row>
    <row r="5" spans="1:6" ht="12.75" thickBot="1">
      <c r="A5" s="3">
        <v>1</v>
      </c>
      <c r="B5" s="2">
        <v>2</v>
      </c>
      <c r="C5" s="3">
        <v>3</v>
      </c>
      <c r="D5" s="3">
        <v>4</v>
      </c>
      <c r="E5" s="3">
        <v>5</v>
      </c>
      <c r="F5" s="3">
        <v>6</v>
      </c>
    </row>
    <row r="6" spans="1:6" ht="12">
      <c r="A6" s="5" t="s">
        <v>11</v>
      </c>
      <c r="B6" s="4" t="s">
        <v>10</v>
      </c>
      <c r="C6" s="6">
        <v>77813801.18</v>
      </c>
      <c r="D6" s="6">
        <v>58243034.1</v>
      </c>
      <c r="E6" s="7">
        <v>72743729.3</v>
      </c>
      <c r="F6" s="7">
        <f>E6/C6*100</f>
        <v>93.48435392807525</v>
      </c>
    </row>
    <row r="7" spans="1:6" ht="12">
      <c r="A7" s="5" t="s">
        <v>56</v>
      </c>
      <c r="B7" s="12" t="s">
        <v>120</v>
      </c>
      <c r="C7" s="6">
        <v>29428315.18</v>
      </c>
      <c r="D7" s="6">
        <f>D8+D10+D12+D14+D20+D22+D24+D27+D32+D34+D37</f>
        <v>24885696.06</v>
      </c>
      <c r="E7" s="6">
        <f>E8+E10+E12+E14+E20+E22+E24+E27+E32+E34+E37</f>
        <v>30355543.3</v>
      </c>
      <c r="F7" s="7">
        <f aca="true" t="shared" si="0" ref="F7:F50">E7/C7*100</f>
        <v>103.1508026005857</v>
      </c>
    </row>
    <row r="8" spans="1:6" ht="12">
      <c r="A8" s="5" t="s">
        <v>57</v>
      </c>
      <c r="B8" s="12" t="s">
        <v>119</v>
      </c>
      <c r="C8" s="6">
        <v>12907000</v>
      </c>
      <c r="D8" s="6">
        <v>10615405.36</v>
      </c>
      <c r="E8" s="7">
        <v>12907000</v>
      </c>
      <c r="F8" s="7">
        <f t="shared" si="0"/>
        <v>100</v>
      </c>
    </row>
    <row r="9" spans="1:6" ht="12">
      <c r="A9" s="5" t="s">
        <v>58</v>
      </c>
      <c r="B9" s="4" t="s">
        <v>12</v>
      </c>
      <c r="C9" s="6">
        <v>12907000</v>
      </c>
      <c r="D9" s="6">
        <v>10615405.36</v>
      </c>
      <c r="E9" s="7">
        <v>12907000</v>
      </c>
      <c r="F9" s="7">
        <f t="shared" si="0"/>
        <v>100</v>
      </c>
    </row>
    <row r="10" spans="1:6" ht="19.5">
      <c r="A10" s="5" t="s">
        <v>59</v>
      </c>
      <c r="B10" s="12" t="s">
        <v>118</v>
      </c>
      <c r="C10" s="6">
        <v>3410900</v>
      </c>
      <c r="D10" s="6">
        <v>2845747.52</v>
      </c>
      <c r="E10" s="7">
        <v>3410900</v>
      </c>
      <c r="F10" s="7">
        <f t="shared" si="0"/>
        <v>100</v>
      </c>
    </row>
    <row r="11" spans="1:6" ht="12">
      <c r="A11" s="5" t="s">
        <v>60</v>
      </c>
      <c r="B11" s="4" t="s">
        <v>13</v>
      </c>
      <c r="C11" s="6">
        <v>3410900</v>
      </c>
      <c r="D11" s="6">
        <v>2845747.52</v>
      </c>
      <c r="E11" s="7">
        <v>3410900</v>
      </c>
      <c r="F11" s="7">
        <f t="shared" si="0"/>
        <v>100</v>
      </c>
    </row>
    <row r="12" spans="1:6" ht="12">
      <c r="A12" s="5" t="s">
        <v>61</v>
      </c>
      <c r="B12" s="12" t="s">
        <v>117</v>
      </c>
      <c r="C12" s="6">
        <v>4891000</v>
      </c>
      <c r="D12" s="6">
        <v>4990457.25</v>
      </c>
      <c r="E12" s="7">
        <v>4990500</v>
      </c>
      <c r="F12" s="7">
        <f t="shared" si="0"/>
        <v>102.03434880392557</v>
      </c>
    </row>
    <row r="13" spans="1:6" ht="12">
      <c r="A13" s="5" t="s">
        <v>62</v>
      </c>
      <c r="B13" s="4" t="s">
        <v>14</v>
      </c>
      <c r="C13" s="6">
        <v>4891000</v>
      </c>
      <c r="D13" s="6">
        <v>4990457.25</v>
      </c>
      <c r="E13" s="7">
        <v>4990500</v>
      </c>
      <c r="F13" s="7">
        <f t="shared" si="0"/>
        <v>102.03434880392557</v>
      </c>
    </row>
    <row r="14" spans="1:6" ht="12">
      <c r="A14" s="5" t="s">
        <v>63</v>
      </c>
      <c r="B14" s="12" t="s">
        <v>115</v>
      </c>
      <c r="C14" s="6">
        <v>5080800</v>
      </c>
      <c r="D14" s="6">
        <f>D15+D17</f>
        <v>2716767.4499999997</v>
      </c>
      <c r="E14" s="6">
        <f>E15+E17</f>
        <v>5282800</v>
      </c>
      <c r="F14" s="7">
        <f t="shared" si="0"/>
        <v>103.97575185010236</v>
      </c>
    </row>
    <row r="15" spans="1:6" ht="12">
      <c r="A15" s="5" t="s">
        <v>64</v>
      </c>
      <c r="B15" s="12" t="s">
        <v>116</v>
      </c>
      <c r="C15" s="6">
        <v>874800</v>
      </c>
      <c r="D15" s="6">
        <v>195568.09</v>
      </c>
      <c r="E15" s="7">
        <v>874800</v>
      </c>
      <c r="F15" s="7">
        <f t="shared" si="0"/>
        <v>100</v>
      </c>
    </row>
    <row r="16" spans="1:6" ht="12">
      <c r="A16" s="5" t="s">
        <v>65</v>
      </c>
      <c r="B16" s="4" t="s">
        <v>15</v>
      </c>
      <c r="C16" s="6">
        <v>874800</v>
      </c>
      <c r="D16" s="6">
        <v>195568.09</v>
      </c>
      <c r="E16" s="7">
        <v>874800</v>
      </c>
      <c r="F16" s="7">
        <f t="shared" si="0"/>
        <v>100</v>
      </c>
    </row>
    <row r="17" spans="1:6" ht="12">
      <c r="A17" s="5" t="s">
        <v>66</v>
      </c>
      <c r="B17" s="12" t="s">
        <v>114</v>
      </c>
      <c r="C17" s="6">
        <v>4206000</v>
      </c>
      <c r="D17" s="6">
        <f>D18+D19</f>
        <v>2521199.36</v>
      </c>
      <c r="E17" s="7">
        <f>E18+E19</f>
        <v>4408000</v>
      </c>
      <c r="F17" s="7">
        <f t="shared" si="0"/>
        <v>104.80266286257726</v>
      </c>
    </row>
    <row r="18" spans="1:6" ht="12">
      <c r="A18" s="5" t="s">
        <v>67</v>
      </c>
      <c r="B18" s="4" t="s">
        <v>16</v>
      </c>
      <c r="C18" s="6">
        <v>2103000</v>
      </c>
      <c r="D18" s="6">
        <v>2301507.65</v>
      </c>
      <c r="E18" s="7">
        <v>2305000</v>
      </c>
      <c r="F18" s="7">
        <f t="shared" si="0"/>
        <v>109.60532572515453</v>
      </c>
    </row>
    <row r="19" spans="1:6" ht="12">
      <c r="A19" s="5" t="s">
        <v>68</v>
      </c>
      <c r="B19" s="12" t="s">
        <v>17</v>
      </c>
      <c r="C19" s="6">
        <v>2103000</v>
      </c>
      <c r="D19" s="6">
        <v>219691.71</v>
      </c>
      <c r="E19" s="7">
        <v>2103000</v>
      </c>
      <c r="F19" s="7">
        <f t="shared" si="0"/>
        <v>100</v>
      </c>
    </row>
    <row r="20" spans="1:6" ht="12">
      <c r="A20" s="5" t="s">
        <v>69</v>
      </c>
      <c r="B20" s="12" t="s">
        <v>113</v>
      </c>
      <c r="C20" s="6">
        <v>3200</v>
      </c>
      <c r="D20" s="6">
        <v>3200</v>
      </c>
      <c r="E20" s="7">
        <v>3200</v>
      </c>
      <c r="F20" s="7">
        <v>100</v>
      </c>
    </row>
    <row r="21" spans="1:6" ht="19.5">
      <c r="A21" s="5" t="s">
        <v>70</v>
      </c>
      <c r="B21" s="4" t="s">
        <v>18</v>
      </c>
      <c r="C21" s="6">
        <v>3200</v>
      </c>
      <c r="D21" s="6">
        <v>3200</v>
      </c>
      <c r="E21" s="7">
        <v>3200</v>
      </c>
      <c r="F21" s="7">
        <f t="shared" si="0"/>
        <v>100</v>
      </c>
    </row>
    <row r="22" spans="1:6" ht="19.5">
      <c r="A22" s="5" t="s">
        <v>72</v>
      </c>
      <c r="B22" s="12" t="s">
        <v>112</v>
      </c>
      <c r="C22" s="6">
        <v>0</v>
      </c>
      <c r="D22" s="6">
        <v>-1.2</v>
      </c>
      <c r="E22" s="7">
        <v>0</v>
      </c>
      <c r="F22" s="7"/>
    </row>
    <row r="23" spans="1:6" ht="12">
      <c r="A23" s="5" t="s">
        <v>71</v>
      </c>
      <c r="B23" s="4" t="s">
        <v>19</v>
      </c>
      <c r="C23" s="6">
        <v>0</v>
      </c>
      <c r="D23" s="6">
        <v>-1.2</v>
      </c>
      <c r="E23" s="7">
        <v>0</v>
      </c>
      <c r="F23" s="7"/>
    </row>
    <row r="24" spans="1:6" ht="19.5">
      <c r="A24" s="13" t="s">
        <v>73</v>
      </c>
      <c r="B24" s="12" t="s">
        <v>111</v>
      </c>
      <c r="C24" s="6">
        <v>318800</v>
      </c>
      <c r="D24" s="6">
        <f>D25+D26</f>
        <v>482976.38</v>
      </c>
      <c r="E24" s="6">
        <f>E25+E26</f>
        <v>530000</v>
      </c>
      <c r="F24" s="7">
        <f t="shared" si="0"/>
        <v>166.24843161856964</v>
      </c>
    </row>
    <row r="25" spans="1:6" ht="33" customHeight="1">
      <c r="A25" s="5" t="s">
        <v>74</v>
      </c>
      <c r="B25" s="4" t="s">
        <v>20</v>
      </c>
      <c r="C25" s="6">
        <v>205800</v>
      </c>
      <c r="D25" s="6">
        <v>362494.91</v>
      </c>
      <c r="E25" s="7">
        <v>380000</v>
      </c>
      <c r="F25" s="7">
        <f t="shared" si="0"/>
        <v>184.645286686103</v>
      </c>
    </row>
    <row r="26" spans="1:6" ht="33" customHeight="1">
      <c r="A26" s="5" t="s">
        <v>75</v>
      </c>
      <c r="B26" s="4" t="s">
        <v>21</v>
      </c>
      <c r="C26" s="6">
        <v>113000</v>
      </c>
      <c r="D26" s="6">
        <v>120481.47</v>
      </c>
      <c r="E26" s="7">
        <v>150000</v>
      </c>
      <c r="F26" s="7">
        <f t="shared" si="0"/>
        <v>132.7433628318584</v>
      </c>
    </row>
    <row r="27" spans="1:6" ht="33" customHeight="1">
      <c r="A27" s="5" t="s">
        <v>76</v>
      </c>
      <c r="B27" s="12" t="s">
        <v>108</v>
      </c>
      <c r="C27" s="6">
        <v>110000</v>
      </c>
      <c r="D27" s="6">
        <f>D28+D30</f>
        <v>506092.35</v>
      </c>
      <c r="E27" s="6">
        <f>E28+E30</f>
        <v>506092.35</v>
      </c>
      <c r="F27" s="7">
        <f t="shared" si="0"/>
        <v>460.0839545454545</v>
      </c>
    </row>
    <row r="28" spans="1:6" ht="33" customHeight="1">
      <c r="A28" s="13" t="s">
        <v>106</v>
      </c>
      <c r="B28" s="12" t="s">
        <v>109</v>
      </c>
      <c r="C28" s="6">
        <v>110000</v>
      </c>
      <c r="D28" s="6">
        <v>110000</v>
      </c>
      <c r="E28" s="7">
        <v>110000</v>
      </c>
      <c r="F28" s="7">
        <f t="shared" si="0"/>
        <v>100</v>
      </c>
    </row>
    <row r="29" spans="1:6" ht="12">
      <c r="A29" s="5" t="s">
        <v>77</v>
      </c>
      <c r="B29" s="4" t="s">
        <v>22</v>
      </c>
      <c r="C29" s="6">
        <v>110000</v>
      </c>
      <c r="D29" s="6">
        <v>110000</v>
      </c>
      <c r="E29" s="7">
        <v>110000</v>
      </c>
      <c r="F29" s="7">
        <f t="shared" si="0"/>
        <v>100</v>
      </c>
    </row>
    <row r="30" spans="1:6" ht="12">
      <c r="A30" s="13" t="s">
        <v>107</v>
      </c>
      <c r="B30" s="12" t="s">
        <v>110</v>
      </c>
      <c r="C30" s="6">
        <v>0</v>
      </c>
      <c r="D30" s="6">
        <v>396092.35</v>
      </c>
      <c r="E30" s="7">
        <v>396092.35</v>
      </c>
      <c r="F30" s="7"/>
    </row>
    <row r="31" spans="1:6" ht="12">
      <c r="A31" s="5" t="s">
        <v>78</v>
      </c>
      <c r="B31" s="4" t="s">
        <v>23</v>
      </c>
      <c r="C31" s="6">
        <v>0</v>
      </c>
      <c r="D31" s="6">
        <v>396092.35</v>
      </c>
      <c r="E31" s="7">
        <v>396092.35</v>
      </c>
      <c r="F31" s="7"/>
    </row>
    <row r="32" spans="1:6" ht="12">
      <c r="A32" s="13" t="s">
        <v>79</v>
      </c>
      <c r="B32" s="12" t="s">
        <v>105</v>
      </c>
      <c r="C32" s="6">
        <v>2454000</v>
      </c>
      <c r="D32" s="6">
        <v>2472435.77</v>
      </c>
      <c r="E32" s="7">
        <v>2472435.77</v>
      </c>
      <c r="F32" s="7">
        <f t="shared" si="0"/>
        <v>100.75125387123065</v>
      </c>
    </row>
    <row r="33" spans="1:6" ht="21.75" customHeight="1">
      <c r="A33" s="5" t="s">
        <v>80</v>
      </c>
      <c r="B33" s="4" t="s">
        <v>24</v>
      </c>
      <c r="C33" s="6">
        <v>2454000</v>
      </c>
      <c r="D33" s="6">
        <v>2472435.77</v>
      </c>
      <c r="E33" s="7">
        <v>2472435.77</v>
      </c>
      <c r="F33" s="7">
        <f t="shared" si="0"/>
        <v>100.75125387123065</v>
      </c>
    </row>
    <row r="34" spans="1:6" ht="21.75" customHeight="1">
      <c r="A34" s="13" t="s">
        <v>81</v>
      </c>
      <c r="B34" s="12" t="s">
        <v>104</v>
      </c>
      <c r="C34" s="6">
        <v>10000</v>
      </c>
      <c r="D34" s="6">
        <v>10000</v>
      </c>
      <c r="E34" s="7">
        <v>10000</v>
      </c>
      <c r="F34" s="7">
        <f t="shared" si="0"/>
        <v>100</v>
      </c>
    </row>
    <row r="35" spans="1:6" ht="30">
      <c r="A35" s="5" t="s">
        <v>82</v>
      </c>
      <c r="B35" s="4" t="s">
        <v>25</v>
      </c>
      <c r="C35" s="6">
        <v>10000</v>
      </c>
      <c r="D35" s="6">
        <v>10000</v>
      </c>
      <c r="E35" s="7">
        <v>10000</v>
      </c>
      <c r="F35" s="7">
        <f t="shared" si="0"/>
        <v>100</v>
      </c>
    </row>
    <row r="36" spans="1:6" ht="30">
      <c r="A36" s="5" t="s">
        <v>83</v>
      </c>
      <c r="B36" s="4" t="s">
        <v>26</v>
      </c>
      <c r="C36" s="6">
        <v>0</v>
      </c>
      <c r="D36" s="6">
        <v>2700</v>
      </c>
      <c r="E36" s="7">
        <v>2700</v>
      </c>
      <c r="F36" s="7"/>
    </row>
    <row r="37" spans="1:6" ht="12">
      <c r="A37" s="13" t="s">
        <v>84</v>
      </c>
      <c r="B37" s="12" t="s">
        <v>103</v>
      </c>
      <c r="C37" s="6">
        <v>242615.18</v>
      </c>
      <c r="D37" s="6">
        <v>242615.18</v>
      </c>
      <c r="E37" s="7">
        <v>242615.18</v>
      </c>
      <c r="F37" s="7">
        <f t="shared" si="0"/>
        <v>100</v>
      </c>
    </row>
    <row r="38" spans="1:6" ht="12">
      <c r="A38" s="5" t="s">
        <v>85</v>
      </c>
      <c r="B38" s="4" t="s">
        <v>27</v>
      </c>
      <c r="C38" s="6">
        <v>242615.18</v>
      </c>
      <c r="D38" s="6">
        <v>242615.18</v>
      </c>
      <c r="E38" s="7">
        <v>242615.18</v>
      </c>
      <c r="F38" s="7">
        <f t="shared" si="0"/>
        <v>100</v>
      </c>
    </row>
    <row r="39" spans="1:6" ht="12">
      <c r="A39" s="5" t="s">
        <v>86</v>
      </c>
      <c r="B39" s="12" t="s">
        <v>100</v>
      </c>
      <c r="C39" s="6">
        <v>48385486</v>
      </c>
      <c r="D39" s="6">
        <f>D40+D49</f>
        <v>33354638.04</v>
      </c>
      <c r="E39" s="6">
        <f>E40+E49</f>
        <v>42385486</v>
      </c>
      <c r="F39" s="7">
        <f t="shared" si="0"/>
        <v>87.59958719852477</v>
      </c>
    </row>
    <row r="40" spans="1:6" ht="19.5">
      <c r="A40" s="5" t="s">
        <v>87</v>
      </c>
      <c r="B40" s="12" t="s">
        <v>101</v>
      </c>
      <c r="C40" s="6">
        <v>48229486</v>
      </c>
      <c r="D40" s="6">
        <f>D41+D45</f>
        <v>33354638.04</v>
      </c>
      <c r="E40" s="6">
        <f>E41+E45</f>
        <v>42229486</v>
      </c>
      <c r="F40" s="7">
        <f t="shared" si="0"/>
        <v>87.55947761914776</v>
      </c>
    </row>
    <row r="41" spans="1:6" ht="12">
      <c r="A41" s="5" t="s">
        <v>88</v>
      </c>
      <c r="B41" s="12" t="s">
        <v>102</v>
      </c>
      <c r="C41" s="6">
        <v>20480386</v>
      </c>
      <c r="D41" s="6">
        <f>D42+D43+D44</f>
        <v>15575600</v>
      </c>
      <c r="E41" s="6">
        <f>E42+E43+E44</f>
        <v>20480386</v>
      </c>
      <c r="F41" s="7">
        <f t="shared" si="0"/>
        <v>100</v>
      </c>
    </row>
    <row r="42" spans="1:6" ht="12">
      <c r="A42" s="5" t="s">
        <v>89</v>
      </c>
      <c r="B42" s="4" t="s">
        <v>28</v>
      </c>
      <c r="C42" s="6">
        <v>18403000</v>
      </c>
      <c r="D42" s="6">
        <v>15512000</v>
      </c>
      <c r="E42" s="7">
        <v>18403000</v>
      </c>
      <c r="F42" s="7">
        <f t="shared" si="0"/>
        <v>100</v>
      </c>
    </row>
    <row r="43" spans="1:6" ht="12">
      <c r="A43" s="5" t="s">
        <v>90</v>
      </c>
      <c r="B43" s="4" t="s">
        <v>29</v>
      </c>
      <c r="C43" s="6">
        <v>2064386</v>
      </c>
      <c r="D43" s="6">
        <v>50600</v>
      </c>
      <c r="E43" s="7">
        <v>2064386</v>
      </c>
      <c r="F43" s="7">
        <f t="shared" si="0"/>
        <v>100</v>
      </c>
    </row>
    <row r="44" spans="1:6" ht="21.75" customHeight="1">
      <c r="A44" s="5" t="s">
        <v>91</v>
      </c>
      <c r="B44" s="4" t="s">
        <v>30</v>
      </c>
      <c r="C44" s="6">
        <v>13000</v>
      </c>
      <c r="D44" s="6">
        <v>13000</v>
      </c>
      <c r="E44" s="7">
        <v>13000</v>
      </c>
      <c r="F44" s="7">
        <f t="shared" si="0"/>
        <v>100</v>
      </c>
    </row>
    <row r="45" spans="1:6" ht="21.75" customHeight="1">
      <c r="A45" s="5" t="s">
        <v>92</v>
      </c>
      <c r="B45" s="4" t="s">
        <v>99</v>
      </c>
      <c r="C45" s="6">
        <v>27749100</v>
      </c>
      <c r="D45" s="6">
        <f>D46+D48</f>
        <v>17779038.04</v>
      </c>
      <c r="E45" s="6">
        <f>E46+E48</f>
        <v>21749100</v>
      </c>
      <c r="F45" s="7">
        <f t="shared" si="0"/>
        <v>78.37767711385234</v>
      </c>
    </row>
    <row r="46" spans="1:6" ht="39.75">
      <c r="A46" s="5" t="s">
        <v>93</v>
      </c>
      <c r="B46" s="4" t="s">
        <v>31</v>
      </c>
      <c r="C46" s="6">
        <v>7300000</v>
      </c>
      <c r="D46" s="6">
        <v>7300000</v>
      </c>
      <c r="E46" s="7">
        <v>7300000</v>
      </c>
      <c r="F46" s="7">
        <f t="shared" si="0"/>
        <v>100</v>
      </c>
    </row>
    <row r="47" spans="1:6" ht="12">
      <c r="A47" s="5" t="s">
        <v>95</v>
      </c>
      <c r="B47" s="4" t="s">
        <v>32</v>
      </c>
      <c r="C47" s="6">
        <v>6000000</v>
      </c>
      <c r="D47" s="6">
        <v>0</v>
      </c>
      <c r="E47" s="7">
        <v>0</v>
      </c>
      <c r="F47" s="7">
        <f t="shared" si="0"/>
        <v>0</v>
      </c>
    </row>
    <row r="48" spans="1:6" ht="12">
      <c r="A48" s="5" t="s">
        <v>94</v>
      </c>
      <c r="B48" s="4" t="s">
        <v>33</v>
      </c>
      <c r="C48" s="6">
        <v>14449100</v>
      </c>
      <c r="D48" s="6">
        <v>10479038.04</v>
      </c>
      <c r="E48" s="7">
        <v>14449100</v>
      </c>
      <c r="F48" s="7">
        <f t="shared" si="0"/>
        <v>100</v>
      </c>
    </row>
    <row r="49" spans="1:6" ht="12">
      <c r="A49" s="5" t="s">
        <v>96</v>
      </c>
      <c r="B49" s="4" t="s">
        <v>98</v>
      </c>
      <c r="C49" s="6">
        <v>156000</v>
      </c>
      <c r="D49" s="6">
        <v>0</v>
      </c>
      <c r="E49" s="7">
        <v>156000</v>
      </c>
      <c r="F49" s="7">
        <f t="shared" si="0"/>
        <v>100</v>
      </c>
    </row>
    <row r="50" spans="1:6" ht="12.75" thickBot="1">
      <c r="A50" s="5" t="s">
        <v>97</v>
      </c>
      <c r="B50" s="4" t="s">
        <v>34</v>
      </c>
      <c r="C50" s="6">
        <v>156000</v>
      </c>
      <c r="D50" s="6">
        <v>0</v>
      </c>
      <c r="E50" s="7">
        <v>156000</v>
      </c>
      <c r="F50" s="7">
        <f t="shared" si="0"/>
        <v>100</v>
      </c>
    </row>
    <row r="51" spans="2:5" ht="12">
      <c r="B51" s="8"/>
      <c r="C51" s="9"/>
      <c r="D51" s="9"/>
      <c r="E51" s="9"/>
    </row>
    <row r="53" spans="2:5" ht="12">
      <c r="B53" s="21" t="s">
        <v>35</v>
      </c>
      <c r="C53" s="22"/>
      <c r="D53" s="22"/>
      <c r="E53" s="22"/>
    </row>
    <row r="55" spans="1:6" ht="49.5" customHeight="1">
      <c r="A55" s="2" t="s">
        <v>36</v>
      </c>
      <c r="B55" s="2" t="s">
        <v>1</v>
      </c>
      <c r="C55" s="2" t="s">
        <v>3</v>
      </c>
      <c r="D55" s="2" t="s">
        <v>4</v>
      </c>
      <c r="E55" s="10" t="s">
        <v>54</v>
      </c>
      <c r="F55" s="11" t="s">
        <v>53</v>
      </c>
    </row>
    <row r="56" spans="1:6" ht="12.75" thickBot="1">
      <c r="A56" s="3" t="s">
        <v>6</v>
      </c>
      <c r="B56" s="2" t="s">
        <v>5</v>
      </c>
      <c r="C56" s="3" t="s">
        <v>7</v>
      </c>
      <c r="D56" s="3" t="s">
        <v>8</v>
      </c>
      <c r="E56" s="3" t="s">
        <v>9</v>
      </c>
      <c r="F56" s="3" t="s">
        <v>52</v>
      </c>
    </row>
    <row r="57" spans="1:8" ht="12">
      <c r="A57" s="5" t="s">
        <v>11</v>
      </c>
      <c r="B57" s="4" t="s">
        <v>37</v>
      </c>
      <c r="C57" s="6">
        <v>102813801.18</v>
      </c>
      <c r="D57" s="6">
        <v>68046433.84</v>
      </c>
      <c r="E57" s="7">
        <f>E58+E62+E64+E67+E72+E74+E76+E78</f>
        <v>93464000</v>
      </c>
      <c r="F57" s="7">
        <f>E57/C57*100</f>
        <v>90.90608354842269</v>
      </c>
      <c r="H57" s="24">
        <v>93464000</v>
      </c>
    </row>
    <row r="58" spans="1:6" ht="12">
      <c r="A58" s="14" t="s">
        <v>121</v>
      </c>
      <c r="B58" s="12" t="s">
        <v>140</v>
      </c>
      <c r="C58" s="6">
        <f>C59+C60+C61</f>
        <v>10766400</v>
      </c>
      <c r="D58" s="6">
        <f>D59+D60+D61</f>
        <v>7785830.03</v>
      </c>
      <c r="E58" s="6">
        <f>E59+E60+E61</f>
        <v>9241000</v>
      </c>
      <c r="F58" s="7">
        <f>E58/C58*100</f>
        <v>85.83184722841433</v>
      </c>
    </row>
    <row r="59" spans="1:6" ht="19.5">
      <c r="A59" s="14" t="s">
        <v>122</v>
      </c>
      <c r="B59" s="4" t="s">
        <v>38</v>
      </c>
      <c r="C59" s="6">
        <v>1316000</v>
      </c>
      <c r="D59" s="6">
        <v>1138225.75</v>
      </c>
      <c r="E59" s="7">
        <v>1316000</v>
      </c>
      <c r="F59" s="7">
        <f aca="true" t="shared" si="1" ref="F59:F79">E59/C59*100</f>
        <v>100</v>
      </c>
    </row>
    <row r="60" spans="1:6" ht="19.5">
      <c r="A60" s="14" t="s">
        <v>123</v>
      </c>
      <c r="B60" s="4" t="s">
        <v>39</v>
      </c>
      <c r="C60" s="6">
        <v>8725400</v>
      </c>
      <c r="D60" s="6">
        <v>6115006.25</v>
      </c>
      <c r="E60" s="7">
        <v>7200000</v>
      </c>
      <c r="F60" s="7">
        <f t="shared" si="1"/>
        <v>82.5177069246109</v>
      </c>
    </row>
    <row r="61" spans="1:6" ht="12">
      <c r="A61" s="14" t="s">
        <v>124</v>
      </c>
      <c r="B61" s="4" t="s">
        <v>40</v>
      </c>
      <c r="C61" s="6">
        <v>725000</v>
      </c>
      <c r="D61" s="6">
        <v>532598.03</v>
      </c>
      <c r="E61" s="7">
        <v>725000</v>
      </c>
      <c r="F61" s="7">
        <f t="shared" si="1"/>
        <v>100</v>
      </c>
    </row>
    <row r="62" spans="1:6" ht="12">
      <c r="A62" s="14" t="s">
        <v>125</v>
      </c>
      <c r="B62" s="12" t="s">
        <v>141</v>
      </c>
      <c r="C62" s="6">
        <v>800000</v>
      </c>
      <c r="D62" s="6">
        <v>301808.32</v>
      </c>
      <c r="E62" s="7">
        <v>650000</v>
      </c>
      <c r="F62" s="7">
        <f t="shared" si="1"/>
        <v>81.25</v>
      </c>
    </row>
    <row r="63" spans="1:6" ht="19.5">
      <c r="A63" s="14" t="s">
        <v>126</v>
      </c>
      <c r="B63" s="4" t="s">
        <v>41</v>
      </c>
      <c r="C63" s="6">
        <v>800000</v>
      </c>
      <c r="D63" s="6">
        <v>301808.32</v>
      </c>
      <c r="E63" s="7">
        <v>650000</v>
      </c>
      <c r="F63" s="7">
        <f t="shared" si="1"/>
        <v>81.25</v>
      </c>
    </row>
    <row r="64" spans="1:6" ht="12">
      <c r="A64" s="14" t="s">
        <v>127</v>
      </c>
      <c r="B64" s="12" t="s">
        <v>142</v>
      </c>
      <c r="C64" s="6">
        <f>C65+C66</f>
        <v>42071301.18</v>
      </c>
      <c r="D64" s="6">
        <f>D65+D66</f>
        <v>36638699.989999995</v>
      </c>
      <c r="E64" s="6">
        <f>E65+E66</f>
        <v>41400000</v>
      </c>
      <c r="F64" s="7">
        <f t="shared" si="1"/>
        <v>98.40437266932184</v>
      </c>
    </row>
    <row r="65" spans="1:6" ht="12">
      <c r="A65" s="14" t="s">
        <v>128</v>
      </c>
      <c r="B65" s="4" t="s">
        <v>42</v>
      </c>
      <c r="C65" s="6">
        <v>37468015.18</v>
      </c>
      <c r="D65" s="6">
        <v>35428432.55</v>
      </c>
      <c r="E65" s="7">
        <v>37400000</v>
      </c>
      <c r="F65" s="7">
        <f t="shared" si="1"/>
        <v>99.81847135570632</v>
      </c>
    </row>
    <row r="66" spans="1:6" ht="12">
      <c r="A66" s="14" t="s">
        <v>129</v>
      </c>
      <c r="B66" s="4" t="s">
        <v>43</v>
      </c>
      <c r="C66" s="6">
        <v>4603286</v>
      </c>
      <c r="D66" s="6">
        <v>1210267.44</v>
      </c>
      <c r="E66" s="7">
        <v>4000000</v>
      </c>
      <c r="F66" s="7">
        <f t="shared" si="1"/>
        <v>86.89444887847507</v>
      </c>
    </row>
    <row r="67" spans="1:6" ht="12">
      <c r="A67" s="14" t="s">
        <v>130</v>
      </c>
      <c r="B67" s="12" t="s">
        <v>143</v>
      </c>
      <c r="C67" s="6">
        <f>C68+C69+C70+C71</f>
        <v>45737000</v>
      </c>
      <c r="D67" s="6">
        <f>D68+D69+D70+D71</f>
        <v>21118973.71</v>
      </c>
      <c r="E67" s="6">
        <f>E68+E69+E70+E71</f>
        <v>39700000</v>
      </c>
      <c r="F67" s="7">
        <f t="shared" si="1"/>
        <v>86.8006209414697</v>
      </c>
    </row>
    <row r="68" spans="1:6" ht="12">
      <c r="A68" s="14" t="s">
        <v>131</v>
      </c>
      <c r="B68" s="4" t="s">
        <v>44</v>
      </c>
      <c r="C68" s="6">
        <v>1000000</v>
      </c>
      <c r="D68" s="6">
        <v>110187.36</v>
      </c>
      <c r="E68" s="7">
        <v>200000</v>
      </c>
      <c r="F68" s="7">
        <f t="shared" si="1"/>
        <v>20</v>
      </c>
    </row>
    <row r="69" spans="1:6" ht="12">
      <c r="A69" s="14" t="s">
        <v>132</v>
      </c>
      <c r="B69" s="4" t="s">
        <v>45</v>
      </c>
      <c r="C69" s="6">
        <v>8166032</v>
      </c>
      <c r="D69" s="6">
        <v>5998949.72</v>
      </c>
      <c r="E69" s="7">
        <v>6300000</v>
      </c>
      <c r="F69" s="7">
        <f t="shared" si="1"/>
        <v>77.14885271083925</v>
      </c>
    </row>
    <row r="70" spans="1:6" ht="12">
      <c r="A70" s="14" t="s">
        <v>133</v>
      </c>
      <c r="B70" s="4" t="s">
        <v>46</v>
      </c>
      <c r="C70" s="6">
        <v>28021268</v>
      </c>
      <c r="D70" s="6">
        <v>8436172.09</v>
      </c>
      <c r="E70" s="7">
        <v>25000000</v>
      </c>
      <c r="F70" s="7">
        <f t="shared" si="1"/>
        <v>89.21794688234665</v>
      </c>
    </row>
    <row r="71" spans="1:6" ht="12">
      <c r="A71" s="14" t="s">
        <v>134</v>
      </c>
      <c r="B71" s="4" t="s">
        <v>47</v>
      </c>
      <c r="C71" s="6">
        <v>8549700</v>
      </c>
      <c r="D71" s="6">
        <v>6573664.54</v>
      </c>
      <c r="E71" s="7">
        <v>8200000</v>
      </c>
      <c r="F71" s="7">
        <f t="shared" si="1"/>
        <v>95.90979800460835</v>
      </c>
    </row>
    <row r="72" spans="1:6" ht="12">
      <c r="A72" s="14" t="s">
        <v>135</v>
      </c>
      <c r="B72" s="12" t="s">
        <v>144</v>
      </c>
      <c r="C72" s="6">
        <v>200000</v>
      </c>
      <c r="D72" s="6">
        <v>150000</v>
      </c>
      <c r="E72" s="7">
        <v>200000</v>
      </c>
      <c r="F72" s="7">
        <f t="shared" si="1"/>
        <v>100</v>
      </c>
    </row>
    <row r="73" spans="1:6" ht="12">
      <c r="A73" s="14" t="s">
        <v>136</v>
      </c>
      <c r="B73" s="4" t="s">
        <v>48</v>
      </c>
      <c r="C73" s="6">
        <v>200000</v>
      </c>
      <c r="D73" s="6">
        <v>150000</v>
      </c>
      <c r="E73" s="7">
        <v>200000</v>
      </c>
      <c r="F73" s="7">
        <f t="shared" si="1"/>
        <v>100</v>
      </c>
    </row>
    <row r="74" spans="1:6" ht="12">
      <c r="A74" s="14" t="s">
        <v>137</v>
      </c>
      <c r="B74" s="12" t="s">
        <v>145</v>
      </c>
      <c r="C74" s="6">
        <v>2109100</v>
      </c>
      <c r="D74" s="6">
        <v>1358761.04</v>
      </c>
      <c r="E74" s="7">
        <v>1500000</v>
      </c>
      <c r="F74" s="7">
        <f t="shared" si="1"/>
        <v>71.12038310179697</v>
      </c>
    </row>
    <row r="75" spans="1:6" ht="12">
      <c r="A75" s="14" t="s">
        <v>138</v>
      </c>
      <c r="B75" s="4" t="s">
        <v>49</v>
      </c>
      <c r="C75" s="6">
        <v>2109100</v>
      </c>
      <c r="D75" s="6">
        <v>1358761.04</v>
      </c>
      <c r="E75" s="7">
        <v>1500000</v>
      </c>
      <c r="F75" s="7">
        <f t="shared" si="1"/>
        <v>71.12038310179697</v>
      </c>
    </row>
    <row r="76" spans="1:6" ht="12">
      <c r="A76" s="14" t="s">
        <v>139</v>
      </c>
      <c r="B76" s="12" t="s">
        <v>146</v>
      </c>
      <c r="C76" s="6">
        <v>130000</v>
      </c>
      <c r="D76" s="6">
        <v>54636.75</v>
      </c>
      <c r="E76" s="7">
        <v>73000</v>
      </c>
      <c r="F76" s="7">
        <f t="shared" si="1"/>
        <v>56.15384615384615</v>
      </c>
    </row>
    <row r="77" spans="1:6" ht="12">
      <c r="A77" s="5">
        <v>1001</v>
      </c>
      <c r="B77" s="4" t="s">
        <v>50</v>
      </c>
      <c r="C77" s="6">
        <v>130000</v>
      </c>
      <c r="D77" s="6">
        <v>54636.75</v>
      </c>
      <c r="E77" s="7">
        <v>73000</v>
      </c>
      <c r="F77" s="7">
        <f t="shared" si="1"/>
        <v>56.15384615384615</v>
      </c>
    </row>
    <row r="78" spans="1:6" ht="12">
      <c r="A78" s="5">
        <v>1100</v>
      </c>
      <c r="B78" s="12" t="s">
        <v>147</v>
      </c>
      <c r="C78" s="6">
        <v>1000000</v>
      </c>
      <c r="D78" s="6">
        <v>637724</v>
      </c>
      <c r="E78" s="7">
        <v>700000</v>
      </c>
      <c r="F78" s="7">
        <f t="shared" si="1"/>
        <v>70</v>
      </c>
    </row>
    <row r="79" spans="1:6" ht="12">
      <c r="A79" s="15">
        <v>1101</v>
      </c>
      <c r="B79" s="16" t="s">
        <v>51</v>
      </c>
      <c r="C79" s="17">
        <v>1000000</v>
      </c>
      <c r="D79" s="17">
        <v>637724</v>
      </c>
      <c r="E79" s="18">
        <v>700000</v>
      </c>
      <c r="F79" s="18">
        <f t="shared" si="1"/>
        <v>70</v>
      </c>
    </row>
    <row r="80" spans="1:6" ht="12">
      <c r="A80" s="19"/>
      <c r="B80" s="19" t="s">
        <v>148</v>
      </c>
      <c r="C80" s="20">
        <v>-25000000</v>
      </c>
      <c r="D80" s="20">
        <v>-9321067.52</v>
      </c>
      <c r="E80" s="19"/>
      <c r="F80" s="19"/>
    </row>
  </sheetData>
  <sheetProtection/>
  <mergeCells count="3">
    <mergeCell ref="B2:E2"/>
    <mergeCell ref="B53:E53"/>
    <mergeCell ref="B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2021-11-10T06:37:40Z</dcterms:created>
  <dcterms:modified xsi:type="dcterms:W3CDTF">2021-12-09T06:18:04Z</dcterms:modified>
  <cp:category/>
  <cp:version/>
  <cp:contentType/>
  <cp:contentStatus/>
</cp:coreProperties>
</file>